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UBLIC\Audits R Us\Wage Index\May 2016 Appeals\FY 2017 Audit Guidance\"/>
    </mc:Choice>
  </mc:AlternateContent>
  <bookViews>
    <workbookView xWindow="120" yWindow="75" windowWidth="19020" windowHeight="8580" activeTab="1"/>
  </bookViews>
  <sheets>
    <sheet name="Pension Cost Instructions " sheetId="3" r:id="rId1"/>
    <sheet name="Automated Pension Cost Wrksht" sheetId="10" r:id="rId2"/>
  </sheets>
  <definedNames>
    <definedName name="Balance">#REF!</definedName>
    <definedName name="Begin3yravg">'Automated Pension Cost Wrksht'!$J$8</definedName>
    <definedName name="Beginavg">'Automated Pension Cost Wrksht'!$J$17</definedName>
    <definedName name="Contrib19to36">'Automated Pension Cost Wrksht'!$J$22:$J$39</definedName>
    <definedName name="Contrib1to18">'Automated Pension Cost Wrksht'!$F$22:$F$39</definedName>
    <definedName name="Contributions">#REF!</definedName>
    <definedName name="Costpdbegin">'Automated Pension Cost Wrksht'!$H$6</definedName>
    <definedName name="Costpdend">'Automated Pension Cost Wrksht'!$J$6</definedName>
    <definedName name="Costpdmths">'Automated Pension Cost Wrksht'!$J$44</definedName>
    <definedName name="Costpdnew">'Automated Pension Cost Wrksht'!$J$13</definedName>
    <definedName name="Effdatenew">'Automated Pension Cost Wrksht'!$J$12</definedName>
    <definedName name="End3yravg">'Automated Pension Cost Wrksht'!$J$7</definedName>
    <definedName name="ERR19to36">'Automated Pension Cost Wrksht'!$I$22:$I$39</definedName>
    <definedName name="ERR1to18">'Automated Pension Cost Wrksht'!$E$22:$E$39</definedName>
    <definedName name="errors">#REF!</definedName>
    <definedName name="Exclude">#REF!</definedName>
    <definedName name="Installment">#REF!</definedName>
    <definedName name="Lookbackbegins">#REF!</definedName>
    <definedName name="Lookbackends">#REF!</definedName>
    <definedName name="Midpoint">'Automated Pension Cost Wrksht'!#REF!</definedName>
    <definedName name="newplanstartavg">'Automated Pension Cost Wrksht'!#REF!</definedName>
    <definedName name="NotLookback">#REF!</definedName>
    <definedName name="Prefundinginstallment">'Automated Pension Cost Wrksht'!$J$49</definedName>
    <definedName name="Providername">'Automated Pension Cost Wrksht'!$C$2</definedName>
    <definedName name="Providernumber">'Automated Pension Cost Wrksht'!$J$2</definedName>
    <definedName name="Reportedcosts">#REF!</definedName>
    <definedName name="roundadjtoFOM">'Automated Pension Cost Wrksht'!#REF!</definedName>
    <definedName name="roundtofirstday">'Automated Pension Cost Wrksht'!#REF!</definedName>
    <definedName name="Totalreportedcosts">#REF!</definedName>
    <definedName name="TotContributions">#REF!</definedName>
    <definedName name="WIFY">'Automated Pension Cost Wrksht'!$J$5</definedName>
  </definedNames>
  <calcPr calcId="152511"/>
</workbook>
</file>

<file path=xl/calcChain.xml><?xml version="1.0" encoding="utf-8"?>
<calcChain xmlns="http://schemas.openxmlformats.org/spreadsheetml/2006/main">
  <c r="J41" i="10" l="1"/>
  <c r="J8" i="10" l="1"/>
  <c r="J17" i="10" s="1"/>
  <c r="J7" i="10"/>
  <c r="I39" i="10" l="1"/>
  <c r="I38" i="10"/>
  <c r="I37" i="10"/>
  <c r="I36" i="10"/>
  <c r="I35" i="10"/>
  <c r="I34" i="10"/>
  <c r="I33" i="10"/>
  <c r="I32" i="10"/>
  <c r="I31" i="10"/>
  <c r="I30" i="10"/>
  <c r="I29" i="10"/>
  <c r="I28" i="10"/>
  <c r="I27" i="10"/>
  <c r="I26" i="10"/>
  <c r="I25" i="10"/>
  <c r="I24" i="10"/>
  <c r="I23" i="10"/>
  <c r="I22" i="10"/>
  <c r="E25" i="10"/>
  <c r="E26" i="10"/>
  <c r="E27" i="10"/>
  <c r="E28" i="10"/>
  <c r="E29" i="10"/>
  <c r="E30" i="10"/>
  <c r="E31" i="10"/>
  <c r="E32" i="10"/>
  <c r="E33" i="10"/>
  <c r="E34" i="10"/>
  <c r="E35" i="10"/>
  <c r="E36" i="10"/>
  <c r="E37" i="10"/>
  <c r="E38" i="10"/>
  <c r="E39" i="10"/>
  <c r="K6" i="10"/>
  <c r="J44" i="10"/>
  <c r="J50" i="10" s="1"/>
  <c r="K13" i="10"/>
  <c r="I5" i="10"/>
  <c r="G23" i="10"/>
  <c r="G24" i="10" s="1"/>
  <c r="G25" i="10" s="1"/>
  <c r="G26" i="10" s="1"/>
  <c r="G27" i="10" s="1"/>
  <c r="G28" i="10" s="1"/>
  <c r="G29" i="10" s="1"/>
  <c r="G30" i="10" s="1"/>
  <c r="G31" i="10" s="1"/>
  <c r="G32" i="10" s="1"/>
  <c r="G33" i="10" s="1"/>
  <c r="G34" i="10" s="1"/>
  <c r="G35" i="10" s="1"/>
  <c r="G36" i="10" s="1"/>
  <c r="G37" i="10" s="1"/>
  <c r="G38" i="10" s="1"/>
  <c r="G39" i="10" s="1"/>
  <c r="C23" i="10"/>
  <c r="C24" i="10" s="1"/>
  <c r="C25" i="10" s="1"/>
  <c r="C26" i="10" s="1"/>
  <c r="C27" i="10" s="1"/>
  <c r="C28" i="10" s="1"/>
  <c r="C29" i="10" s="1"/>
  <c r="C30" i="10" s="1"/>
  <c r="C31" i="10" s="1"/>
  <c r="C32" i="10" s="1"/>
  <c r="C33" i="10" s="1"/>
  <c r="C34" i="10" s="1"/>
  <c r="C35" i="10" s="1"/>
  <c r="C36" i="10" s="1"/>
  <c r="C37" i="10" s="1"/>
  <c r="C38" i="10" s="1"/>
  <c r="C39" i="10" s="1"/>
  <c r="E23" i="10"/>
  <c r="E24" i="10"/>
  <c r="J18" i="10" l="1"/>
  <c r="E22" i="10" l="1"/>
  <c r="J42" i="10" s="1"/>
  <c r="J43" i="10" s="1"/>
  <c r="J45" i="10" s="1"/>
  <c r="J51" i="10" s="1"/>
</calcChain>
</file>

<file path=xl/sharedStrings.xml><?xml version="1.0" encoding="utf-8"?>
<sst xmlns="http://schemas.openxmlformats.org/spreadsheetml/2006/main" count="80" uniqueCount="78">
  <si>
    <t>(1)</t>
  </si>
  <si>
    <t>(2)</t>
  </si>
  <si>
    <t>to</t>
  </si>
  <si>
    <t>Wage Index FY ending</t>
  </si>
  <si>
    <t>(3)</t>
  </si>
  <si>
    <t>(4)</t>
  </si>
  <si>
    <t>(5)</t>
  </si>
  <si>
    <t>(6)</t>
  </si>
  <si>
    <t>(7)</t>
  </si>
  <si>
    <t>(8)</t>
  </si>
  <si>
    <t>(9)</t>
  </si>
  <si>
    <t>Step 3: Average Pension Contributions During the Averaging Period</t>
  </si>
  <si>
    <t>Step 1: Determine the 3-Year Averaging Period</t>
  </si>
  <si>
    <t>(10)</t>
  </si>
  <si>
    <t>(11)</t>
  </si>
  <si>
    <t>(12)</t>
  </si>
  <si>
    <t xml:space="preserve">Contributions </t>
  </si>
  <si>
    <t>(13)</t>
  </si>
  <si>
    <t>(14)</t>
  </si>
  <si>
    <t>(15)</t>
  </si>
  <si>
    <t>(16)</t>
  </si>
  <si>
    <t>Number of Months in Provider Cost Reporting Period shown on Line 2</t>
  </si>
  <si>
    <t>(17)</t>
  </si>
  <si>
    <t>Step 4: Total Pension Cost for Wage Index</t>
  </si>
  <si>
    <t>Total Number of Months Included in Averaging Period</t>
  </si>
  <si>
    <t>Total Contributions Made During Averaging Period</t>
  </si>
  <si>
    <t>Line</t>
  </si>
  <si>
    <t>STEP 1</t>
  </si>
  <si>
    <t xml:space="preserve">STEP 2 </t>
  </si>
  <si>
    <t>Enter the effective date of the new plan which occurs within the averaging period determined in Step 1.</t>
  </si>
  <si>
    <t>Effective date of pension plan</t>
  </si>
  <si>
    <t>First day of the provider cost reporting period containing the pension plan effective date</t>
  </si>
  <si>
    <t>Provider cost reporting period used for Wage Index year shown on Line 1</t>
  </si>
  <si>
    <t>STEP 3</t>
  </si>
  <si>
    <t>Enter the number of (full or partial) months in the provider's cost reporting period shown on Line 2.</t>
  </si>
  <si>
    <t>STEP 4</t>
  </si>
  <si>
    <t>Provider Name:</t>
  </si>
  <si>
    <t>#</t>
  </si>
  <si>
    <r>
      <t xml:space="preserve">Step 2: Adjust Averaging Period for a New Plan </t>
    </r>
    <r>
      <rPr>
        <b/>
        <i/>
        <sz val="11"/>
        <color indexed="8"/>
        <rFont val="Calibri"/>
        <family val="2"/>
      </rPr>
      <t>(See instructions)</t>
    </r>
  </si>
  <si>
    <t xml:space="preserve">&gt; The provider has  a new defined benefit plan that was effective during the averaging period determined in STEP 1; </t>
  </si>
  <si>
    <t>&gt; The provider had no other defined benefit plan in effect during the averaging period;</t>
  </si>
  <si>
    <r>
      <t xml:space="preserve">STEP 2 IS OPTIONAL.  Complete Step 2 only if </t>
    </r>
    <r>
      <rPr>
        <b/>
        <i/>
        <u/>
        <sz val="11"/>
        <color indexed="8"/>
        <rFont val="Calibri"/>
        <family val="2"/>
      </rPr>
      <t>all</t>
    </r>
    <r>
      <rPr>
        <b/>
        <i/>
        <sz val="11"/>
        <color indexed="8"/>
        <rFont val="Calibri"/>
        <family val="2"/>
      </rPr>
      <t xml:space="preserve"> of the following apply:</t>
    </r>
  </si>
  <si>
    <t>Enter the total number of calendar months included in the averaging period (enter "36" unless Step 2 was completed for a new plan).</t>
  </si>
  <si>
    <t>&gt; The provider elects to report costs for the new pension plan based on a shortened averaging period excluding all cost reporting periods which ended prior to the plan effective date.</t>
  </si>
  <si>
    <t xml:space="preserve">Data may be grouped within the averaging period to agree with documentation records (enter beginning date of grouped date range) </t>
  </si>
  <si>
    <t>Deposit Date(s)</t>
  </si>
  <si>
    <t>Wage Index Pension Cost Worksheet</t>
  </si>
  <si>
    <t>Instructions for Wage Index Pension Cost Worksheet</t>
  </si>
  <si>
    <t>Prepared by</t>
  </si>
  <si>
    <t xml:space="preserve">Date </t>
  </si>
  <si>
    <t>(Leave this section blank if Provider has not elected to use an adjusted averaging period)</t>
  </si>
  <si>
    <t>Annual Prefunding Installment from Line 8 of Pension Prefunding Worksheet, if applicable (see instructions)</t>
  </si>
  <si>
    <r>
      <t>End of the 3-year averaging period</t>
    </r>
    <r>
      <rPr>
        <sz val="8"/>
        <color indexed="8"/>
        <rFont val="Calibri"/>
        <family val="2"/>
      </rPr>
      <t xml:space="preserve"> (Final date from cost reporting period shown on Line 2.)</t>
    </r>
  </si>
  <si>
    <t>Ending date of averaging period from Line 3</t>
  </si>
  <si>
    <t>If Wage Index FY shown on Line 1 is after 2022, enter "0" on Lines 16 and 17.</t>
  </si>
  <si>
    <r>
      <t xml:space="preserve">Beginning of the 3-year averaging period </t>
    </r>
    <r>
      <rPr>
        <sz val="8"/>
        <color indexed="8"/>
        <rFont val="Calibri"/>
        <family val="2"/>
      </rPr>
      <t>(Subtract 36 months from End date shown on Line 3)</t>
    </r>
  </si>
  <si>
    <t>Enter the provider cost reporting period to be used for the Wage Index year in Line 1.  This cost period must commence in the Medicare FY (10/1-9/30) four years prior to the relevant upcoming Federal Fiscal Year. For example, the provider cost reporting period for the FY 2017 Wage Index must commence in the Medicare FY ending September 30, 2013.</t>
  </si>
  <si>
    <t>Enter the last day of the current cost reporting period (last date shown in line 2.)</t>
  </si>
  <si>
    <t>Enter the date which occurs 36 months prior to the last date of the current cost reporting period (shown in line 3.)  (Note: This date will not necessarily coincide with the beginning of a cost reporting period.)</t>
  </si>
  <si>
    <t>Enter the first day of the provider's cost reporting period in which the plan was effective. For example, if the plan was effective during the provider's cost reporting period which began on 01/01/2012, enter 01/01/2012.</t>
  </si>
  <si>
    <t>Enter the ending date of the averaging period from Line 3.</t>
  </si>
  <si>
    <t>Enter the Wage Index FY for which pension costs are to be determined. The upcoming year is FY 2017. This worksheet applies to Wage Index FY's starting with 2017.</t>
  </si>
  <si>
    <t>Beginning date of averaging period from Line 4 or Line 6</t>
  </si>
  <si>
    <t>Enter provider contributions made during the averaging period shown on Lines 7 &amp; 8</t>
  </si>
  <si>
    <r>
      <t xml:space="preserve">Average Pension Contributions </t>
    </r>
    <r>
      <rPr>
        <sz val="8"/>
        <color indexed="8"/>
        <rFont val="Calibri"/>
        <family val="2"/>
      </rPr>
      <t>(Line 12 multiplied by Line 13)</t>
    </r>
  </si>
  <si>
    <r>
      <t xml:space="preserve">Average Monthly Contribution </t>
    </r>
    <r>
      <rPr>
        <sz val="8"/>
        <color indexed="8"/>
        <rFont val="Calibri"/>
        <family val="2"/>
      </rPr>
      <t>(Line 11 divided by line 10)</t>
    </r>
  </si>
  <si>
    <r>
      <t xml:space="preserve">Total Pension Cost for Wage Index </t>
    </r>
    <r>
      <rPr>
        <sz val="8"/>
        <color indexed="8"/>
        <rFont val="Calibri"/>
        <family val="2"/>
      </rPr>
      <t>(Line 14 + Line 16)</t>
    </r>
  </si>
  <si>
    <r>
      <t xml:space="preserve">Reportable Prefunding Installment </t>
    </r>
    <r>
      <rPr>
        <sz val="8"/>
        <color indexed="8"/>
        <rFont val="Calibri"/>
        <family val="2"/>
      </rPr>
      <t>(Line 15 multiplied by Line 13/12)</t>
    </r>
  </si>
  <si>
    <t>Enter the beginning date of the averaging period from Line 4 or Line 6, as applicable.</t>
  </si>
  <si>
    <t xml:space="preserve">Complete the table to show the total provider contributions made (on a cash basis) during the averaging period commencing on the date shown on Line 7 and ending on the date shown on Line 8.  Contributions may be grouped to correspond with the periods shown in supporting documentation.  Contributions made under a pension plan that covers multiple providers or employers shall be allocated on a basis consistent with plan records.  If the plan does not provide for a separate accounting of the costs, contributions, and/or assets attributable to each participating provider or employer, the allocation basis must represent a reasonable approximation of the costs attributable to each employer.  Supporting documentation must show the amounts and dates of deposit for all contributions reported and the data to support the allocation of total plan contributions, if applicable.  Examples of acceptable documentation to support the total deposits include pension trust or insurance statements, or Schedule SB of IRS Form 5500.  </t>
  </si>
  <si>
    <t>Total the contributions listed in the table under Line 9.</t>
  </si>
  <si>
    <t>The average monthly contribution during the averaging period is Line 11 divided by Line 10.</t>
  </si>
  <si>
    <t>The average pension contributions equal Line 12 multiplied by Line 13.</t>
  </si>
  <si>
    <t>If the Wage Index FY shown on Line 1 is after 2022, enter "0" on Lines 15 and 16.</t>
  </si>
  <si>
    <t>If the provider established a prefunding balance in FY 2013, FY 2014, FY 2015 or FY 2016, enter the annual prefunding installment from Line 8 of the Pension Prefunding Worksheet from FY 2013, 2014, FY 2015 or FY 2016 [unless a provider is revising their prefunding worksheet (with supporting documentation) from FY 2013, 2014, FY 2015 or FY 2016 for FY 2017.]  If the provider has not elected to establish a pension prefunding balance, enter "0".  If the Prefunding Installment has not been previously determined, use the worksheet posted on the CMS website to determine the prefunded amount for FY 2017.</t>
  </si>
  <si>
    <t>The reportable prefunding installment is the amount shown on Line 15 multiplied by Line 13 divided by 12.</t>
  </si>
  <si>
    <t>The reportable pension cost for the Wage Index equals Line 16 plus Line 14.</t>
  </si>
  <si>
    <t xml:space="preserve">This worksheet was developed as a tool to assist providers and Medicare contractors in developing the pension costs to be reported for wage index purposes per the policy adopted in the FY 2012 IPPS final rule (CMS-1518-F; 76 FR 51586 - 51590, August 18, 2011) and the FY 2016 IPPS final rule (CMS-1632-F; 80 FR 49505 –  49508, August 17, 2015).  
Note: Only defined benefit pension plans which meet the applicable requirements for a qualified pension plan under Section 401(a) of the Internal Revenue Code are subject to the policy adopted in the FY 2012 IPPS final rule and the FY 2016 IPPS final rule. 
The use of this worksheet is not required.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</si>
</sst>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yy;@"/>
    <numFmt numFmtId="165" formatCode="&quot;$&quot;#,##0"/>
  </numFmts>
  <fonts count="16" x14ac:knownFonts="1">
    <font>
      <sz val="11"/>
      <color theme="1"/>
      <name val="Calibri"/>
      <family val="2"/>
      <scheme val="minor"/>
    </font>
    <font>
      <sz val="8"/>
      <color indexed="8"/>
      <name val="Calibri"/>
      <family val="2"/>
    </font>
    <font>
      <b/>
      <i/>
      <sz val="11"/>
      <color indexed="8"/>
      <name val="Calibri"/>
      <family val="2"/>
    </font>
    <font>
      <b/>
      <i/>
      <u/>
      <sz val="11"/>
      <color indexed="8"/>
      <name val="Calibri"/>
      <family val="2"/>
    </font>
    <font>
      <sz val="8"/>
      <name val="Calibri"/>
      <family val="2"/>
    </font>
    <font>
      <b/>
      <sz val="11"/>
      <color indexed="8"/>
      <name val="Calibri"/>
      <family val="2"/>
    </font>
    <font>
      <sz val="11"/>
      <color indexed="10"/>
      <name val="Calibri"/>
      <family val="2"/>
    </font>
    <font>
      <sz val="8"/>
      <color indexed="8"/>
      <name val="Calibri"/>
      <family val="2"/>
    </font>
    <font>
      <b/>
      <sz val="14"/>
      <color indexed="8"/>
      <name val="Calibri"/>
      <family val="2"/>
    </font>
    <font>
      <b/>
      <i/>
      <sz val="11"/>
      <color indexed="8"/>
      <name val="Calibri"/>
      <family val="2"/>
    </font>
    <font>
      <b/>
      <sz val="11"/>
      <color indexed="60"/>
      <name val="Calibri"/>
      <family val="2"/>
    </font>
    <font>
      <i/>
      <sz val="11"/>
      <color indexed="8"/>
      <name val="Calibri"/>
      <family val="2"/>
    </font>
    <font>
      <i/>
      <sz val="12"/>
      <color indexed="8"/>
      <name val="Calibri"/>
      <family val="2"/>
    </font>
    <font>
      <b/>
      <sz val="16"/>
      <color rgb="FFFF0000"/>
      <name val="Calibri"/>
      <family val="2"/>
      <scheme val="minor"/>
    </font>
    <font>
      <b/>
      <sz val="11"/>
      <color rgb="FFFF0000"/>
      <name val="Calibri"/>
      <family val="2"/>
      <scheme val="minor"/>
    </font>
    <font>
      <b/>
      <i/>
      <sz val="12"/>
      <color theme="0"/>
      <name val="Calibri"/>
      <family val="2"/>
    </font>
  </fonts>
  <fills count="4">
    <fill>
      <patternFill patternType="none"/>
    </fill>
    <fill>
      <patternFill patternType="gray125"/>
    </fill>
    <fill>
      <patternFill patternType="solid">
        <fgColor indexed="13"/>
        <bgColor indexed="64"/>
      </patternFill>
    </fill>
    <fill>
      <patternFill patternType="solid">
        <fgColor theme="1"/>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quotePrefix="1"/>
    <xf numFmtId="0" fontId="0" fillId="0" borderId="0" xfId="0" applyAlignment="1">
      <alignment horizontal="center"/>
    </xf>
    <xf numFmtId="0" fontId="0" fillId="0" borderId="0" xfId="0" quotePrefix="1" applyAlignment="1">
      <alignment horizontal="center"/>
    </xf>
    <xf numFmtId="0" fontId="5" fillId="0" borderId="0" xfId="0" applyFont="1"/>
    <xf numFmtId="0" fontId="7" fillId="0" borderId="0" xfId="0" applyFont="1"/>
    <xf numFmtId="0" fontId="5"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wrapText="1"/>
    </xf>
    <xf numFmtId="0" fontId="8" fillId="0" borderId="1" xfId="0"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4" fontId="8" fillId="0" borderId="2" xfId="0" applyNumberFormat="1" applyFont="1" applyBorder="1" applyAlignment="1">
      <alignment horizontal="center" vertical="center"/>
    </xf>
    <xf numFmtId="14" fontId="8" fillId="0" borderId="1" xfId="0" applyNumberFormat="1" applyFont="1" applyBorder="1" applyAlignment="1">
      <alignment horizontal="center" vertical="center"/>
    </xf>
    <xf numFmtId="165" fontId="8" fillId="0" borderId="1" xfId="0" applyNumberFormat="1" applyFont="1" applyBorder="1"/>
    <xf numFmtId="165" fontId="8" fillId="0" borderId="2" xfId="0" applyNumberFormat="1" applyFont="1" applyBorder="1"/>
    <xf numFmtId="0" fontId="8" fillId="0" borderId="0" xfId="0" applyFont="1" applyAlignment="1">
      <alignment wrapText="1"/>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horizontal="center"/>
    </xf>
    <xf numFmtId="0" fontId="8" fillId="0" borderId="0" xfId="0" applyFont="1" applyAlignment="1">
      <alignment horizontal="center" wrapText="1"/>
    </xf>
    <xf numFmtId="0" fontId="9" fillId="0" borderId="0" xfId="0" applyNumberFormat="1" applyFont="1" applyAlignment="1">
      <alignment vertical="center" wrapText="1"/>
    </xf>
    <xf numFmtId="0" fontId="0" fillId="0" borderId="0" xfId="0" applyAlignment="1">
      <alignment horizontal="left" vertical="top" wrapText="1"/>
    </xf>
    <xf numFmtId="0" fontId="9" fillId="0" borderId="0" xfId="0" applyFont="1" applyAlignment="1">
      <alignment wrapText="1"/>
    </xf>
    <xf numFmtId="165" fontId="8" fillId="0" borderId="0" xfId="0" applyNumberFormat="1" applyFont="1" applyBorder="1"/>
    <xf numFmtId="0" fontId="0" fillId="0" borderId="0" xfId="0" applyAlignment="1">
      <alignment horizontal="left"/>
    </xf>
    <xf numFmtId="0" fontId="8" fillId="2" borderId="1" xfId="0" applyFont="1" applyFill="1" applyBorder="1" applyAlignment="1">
      <alignment horizontal="center" vertical="center"/>
    </xf>
    <xf numFmtId="3" fontId="8" fillId="0" borderId="1" xfId="0" applyNumberFormat="1" applyFont="1" applyBorder="1" applyAlignment="1">
      <alignment horizontal="center"/>
    </xf>
    <xf numFmtId="165" fontId="0" fillId="0" borderId="0" xfId="0" applyNumberFormat="1"/>
    <xf numFmtId="0" fontId="6" fillId="0" borderId="0" xfId="0" applyFont="1" applyAlignment="1">
      <alignment horizontal="right" vertical="center"/>
    </xf>
    <xf numFmtId="0" fontId="10" fillId="0" borderId="0" xfId="0" applyFont="1"/>
    <xf numFmtId="0" fontId="11" fillId="0" borderId="0" xfId="0" applyFont="1"/>
    <xf numFmtId="0" fontId="12" fillId="0" borderId="0" xfId="0" applyFont="1" applyAlignment="1">
      <alignment horizontal="center" wrapText="1"/>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65"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14" fontId="8" fillId="2" borderId="1" xfId="0" applyNumberFormat="1" applyFont="1" applyFill="1" applyBorder="1" applyAlignment="1" applyProtection="1">
      <alignment horizontal="center" vertical="center"/>
      <protection locked="0"/>
    </xf>
    <xf numFmtId="164" fontId="8" fillId="2" borderId="1" xfId="0" applyNumberFormat="1" applyFont="1" applyFill="1" applyBorder="1" applyAlignment="1" applyProtection="1">
      <alignment horizontal="center" vertical="center"/>
      <protection locked="0"/>
    </xf>
    <xf numFmtId="0" fontId="13" fillId="0" borderId="0" xfId="0" applyFont="1" applyAlignment="1">
      <alignment vertical="top" wrapText="1"/>
    </xf>
    <xf numFmtId="0" fontId="14" fillId="0" borderId="0" xfId="0" applyFont="1"/>
    <xf numFmtId="0" fontId="15" fillId="3" borderId="0" xfId="0" applyFont="1" applyFill="1" applyAlignment="1">
      <alignment horizontal="center" wrapText="1"/>
    </xf>
    <xf numFmtId="0" fontId="1" fillId="0" borderId="0" xfId="0" applyFont="1"/>
    <xf numFmtId="0" fontId="2" fillId="0" borderId="0" xfId="0" applyFont="1" applyAlignment="1">
      <alignment vertical="center" wrapText="1"/>
    </xf>
    <xf numFmtId="0" fontId="8" fillId="0" borderId="0" xfId="0" applyFont="1" applyAlignment="1">
      <alignment horizontal="center"/>
    </xf>
    <xf numFmtId="0" fontId="8" fillId="2" borderId="1" xfId="0"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zoomScale="90" zoomScaleNormal="90" workbookViewId="0">
      <selection activeCell="B2" sqref="B2"/>
    </sheetView>
  </sheetViews>
  <sheetFormatPr defaultRowHeight="15" x14ac:dyDescent="0.25"/>
  <cols>
    <col min="1" max="1" width="9.140625" style="12"/>
    <col min="2" max="2" width="96.28515625" style="10" customWidth="1"/>
  </cols>
  <sheetData>
    <row r="1" spans="1:2" ht="18.75" x14ac:dyDescent="0.3">
      <c r="B1" s="23" t="s">
        <v>47</v>
      </c>
    </row>
    <row r="2" spans="1:2" ht="180.75" customHeight="1" x14ac:dyDescent="0.25">
      <c r="B2" s="44" t="s">
        <v>77</v>
      </c>
    </row>
    <row r="3" spans="1:2" ht="15.75" x14ac:dyDescent="0.25">
      <c r="A3" s="12" t="s">
        <v>26</v>
      </c>
      <c r="B3" s="35"/>
    </row>
    <row r="4" spans="1:2" ht="31.5" customHeight="1" x14ac:dyDescent="0.3">
      <c r="B4" s="19" t="s">
        <v>27</v>
      </c>
    </row>
    <row r="5" spans="1:2" s="14" customFormat="1" ht="30" x14ac:dyDescent="0.25">
      <c r="A5" s="12">
        <v>1</v>
      </c>
      <c r="B5" s="13" t="s">
        <v>61</v>
      </c>
    </row>
    <row r="6" spans="1:2" s="14" customFormat="1" ht="60" x14ac:dyDescent="0.25">
      <c r="A6" s="12">
        <v>2</v>
      </c>
      <c r="B6" s="13" t="s">
        <v>56</v>
      </c>
    </row>
    <row r="7" spans="1:2" s="14" customFormat="1" x14ac:dyDescent="0.25">
      <c r="A7" s="12">
        <v>3</v>
      </c>
      <c r="B7" s="10" t="s">
        <v>57</v>
      </c>
    </row>
    <row r="8" spans="1:2" ht="30" x14ac:dyDescent="0.25">
      <c r="A8" s="12">
        <v>4</v>
      </c>
      <c r="B8" s="10" t="s">
        <v>58</v>
      </c>
    </row>
    <row r="10" spans="1:2" ht="31.5" customHeight="1" x14ac:dyDescent="0.3">
      <c r="B10" s="19" t="s">
        <v>28</v>
      </c>
    </row>
    <row r="11" spans="1:2" s="21" customFormat="1" ht="19.5" customHeight="1" x14ac:dyDescent="0.25">
      <c r="A11" s="20"/>
      <c r="B11" s="26" t="s">
        <v>41</v>
      </c>
    </row>
    <row r="12" spans="1:2" s="21" customFormat="1" ht="28.5" customHeight="1" x14ac:dyDescent="0.25">
      <c r="A12" s="20"/>
      <c r="B12" s="24" t="s">
        <v>39</v>
      </c>
    </row>
    <row r="13" spans="1:2" s="21" customFormat="1" ht="16.5" customHeight="1" x14ac:dyDescent="0.25">
      <c r="A13" s="20"/>
      <c r="B13" s="24" t="s">
        <v>40</v>
      </c>
    </row>
    <row r="14" spans="1:2" ht="31.5" customHeight="1" x14ac:dyDescent="0.25">
      <c r="B14" s="24" t="s">
        <v>43</v>
      </c>
    </row>
    <row r="15" spans="1:2" x14ac:dyDescent="0.25">
      <c r="A15" s="12">
        <v>5</v>
      </c>
      <c r="B15" s="10" t="s">
        <v>29</v>
      </c>
    </row>
    <row r="16" spans="1:2" ht="36.75" customHeight="1" x14ac:dyDescent="0.25">
      <c r="A16" s="12">
        <v>6</v>
      </c>
      <c r="B16" s="13" t="s">
        <v>59</v>
      </c>
    </row>
    <row r="17" spans="1:2" ht="29.25" customHeight="1" x14ac:dyDescent="0.3">
      <c r="B17" s="19" t="s">
        <v>33</v>
      </c>
    </row>
    <row r="18" spans="1:2" x14ac:dyDescent="0.25">
      <c r="A18" s="12">
        <v>7</v>
      </c>
      <c r="B18" s="13" t="s">
        <v>68</v>
      </c>
    </row>
    <row r="19" spans="1:2" x14ac:dyDescent="0.25">
      <c r="A19" s="12">
        <v>8</v>
      </c>
      <c r="B19" s="13" t="s">
        <v>60</v>
      </c>
    </row>
    <row r="20" spans="1:2" ht="152.25" customHeight="1" x14ac:dyDescent="0.25">
      <c r="A20" s="12">
        <v>9</v>
      </c>
      <c r="B20" s="13" t="s">
        <v>69</v>
      </c>
    </row>
    <row r="21" spans="1:2" ht="29.25" customHeight="1" x14ac:dyDescent="0.25">
      <c r="A21" s="12">
        <v>10</v>
      </c>
      <c r="B21" s="25" t="s">
        <v>42</v>
      </c>
    </row>
    <row r="22" spans="1:2" x14ac:dyDescent="0.25">
      <c r="A22" s="12">
        <v>11</v>
      </c>
      <c r="B22" s="25" t="s">
        <v>70</v>
      </c>
    </row>
    <row r="23" spans="1:2" x14ac:dyDescent="0.25">
      <c r="A23" s="12">
        <v>12</v>
      </c>
      <c r="B23" s="25" t="s">
        <v>71</v>
      </c>
    </row>
    <row r="24" spans="1:2" x14ac:dyDescent="0.25">
      <c r="A24" s="12">
        <v>13</v>
      </c>
      <c r="B24" s="25" t="s">
        <v>34</v>
      </c>
    </row>
    <row r="25" spans="1:2" ht="20.100000000000001" customHeight="1" x14ac:dyDescent="0.25">
      <c r="A25" s="12">
        <v>14</v>
      </c>
      <c r="B25" s="25" t="s">
        <v>72</v>
      </c>
    </row>
    <row r="26" spans="1:2" ht="38.25" customHeight="1" x14ac:dyDescent="0.3">
      <c r="B26" s="19" t="s">
        <v>35</v>
      </c>
    </row>
    <row r="27" spans="1:2" ht="16.5" customHeight="1" x14ac:dyDescent="0.25">
      <c r="B27" s="46" t="s">
        <v>73</v>
      </c>
    </row>
    <row r="28" spans="1:2" s="14" customFormat="1" ht="189" x14ac:dyDescent="0.25">
      <c r="A28" s="12">
        <v>15</v>
      </c>
      <c r="B28" s="42" t="s">
        <v>74</v>
      </c>
    </row>
    <row r="29" spans="1:2" s="14" customFormat="1" ht="17.25" customHeight="1" x14ac:dyDescent="0.25">
      <c r="A29" s="12">
        <v>16</v>
      </c>
      <c r="B29" s="13" t="s">
        <v>75</v>
      </c>
    </row>
    <row r="30" spans="1:2" s="14" customFormat="1" x14ac:dyDescent="0.25">
      <c r="A30" s="12">
        <v>17</v>
      </c>
      <c r="B30" s="13" t="s">
        <v>76</v>
      </c>
    </row>
  </sheetData>
  <sheetProtection insertHyperlinks="0" selectLockedCells="1" selectUnlockedCells="1"/>
  <phoneticPr fontId="4" type="noConversion"/>
  <pageMargins left="0.48" right="0.36" top="0.75" bottom="0.75" header="0.3" footer="0.3"/>
  <pageSetup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abSelected="1" workbookViewId="0">
      <selection activeCell="C2" sqref="C2:H2"/>
    </sheetView>
  </sheetViews>
  <sheetFormatPr defaultRowHeight="15" x14ac:dyDescent="0.25"/>
  <cols>
    <col min="1" max="1" width="7.42578125" customWidth="1"/>
    <col min="2" max="2" width="8" customWidth="1"/>
    <col min="3" max="3" width="4.28515625" customWidth="1"/>
    <col min="4" max="4" width="18.42578125" customWidth="1"/>
    <col min="5" max="5" width="5.85546875" customWidth="1"/>
    <col min="6" max="6" width="23.85546875" customWidth="1"/>
    <col min="7" max="7" width="5.7109375" customWidth="1"/>
    <col min="8" max="8" width="22.140625" customWidth="1"/>
    <col min="9" max="9" width="8.42578125" customWidth="1"/>
    <col min="10" max="10" width="22" customWidth="1"/>
  </cols>
  <sheetData>
    <row r="1" spans="1:11" ht="18.75" x14ac:dyDescent="0.3">
      <c r="A1" s="47" t="s">
        <v>46</v>
      </c>
      <c r="B1" s="47"/>
      <c r="C1" s="47"/>
      <c r="D1" s="47"/>
      <c r="E1" s="47"/>
      <c r="F1" s="47"/>
      <c r="G1" s="47"/>
      <c r="H1" s="47"/>
      <c r="I1" s="47"/>
      <c r="J1" s="47"/>
    </row>
    <row r="2" spans="1:11" ht="35.25" customHeight="1" x14ac:dyDescent="0.3">
      <c r="A2" s="6" t="s">
        <v>36</v>
      </c>
      <c r="B2" s="7"/>
      <c r="C2" s="48"/>
      <c r="D2" s="48"/>
      <c r="E2" s="48"/>
      <c r="F2" s="48"/>
      <c r="G2" s="48"/>
      <c r="H2" s="48"/>
      <c r="I2" s="22" t="s">
        <v>37</v>
      </c>
      <c r="J2" s="36"/>
    </row>
    <row r="3" spans="1:11" ht="32.25" customHeight="1" x14ac:dyDescent="0.25">
      <c r="B3" s="4" t="s">
        <v>12</v>
      </c>
      <c r="C3" s="4"/>
      <c r="D3" s="4"/>
      <c r="E3" s="4"/>
      <c r="F3" s="4"/>
      <c r="G3" s="4"/>
    </row>
    <row r="5" spans="1:11" ht="18.75" x14ac:dyDescent="0.25">
      <c r="A5" s="3" t="s">
        <v>0</v>
      </c>
      <c r="B5" t="s">
        <v>3</v>
      </c>
      <c r="I5" s="32" t="str">
        <f>IF(WIFY&lt;2013,"Error - this worsheet is first applicable for FY 2013 Wage Index Reporting &gt; ","")</f>
        <v/>
      </c>
      <c r="J5" s="29">
        <v>2017</v>
      </c>
    </row>
    <row r="6" spans="1:11" ht="18.75" x14ac:dyDescent="0.3">
      <c r="A6" s="3" t="s">
        <v>1</v>
      </c>
      <c r="B6" t="s">
        <v>32</v>
      </c>
      <c r="H6" s="37"/>
      <c r="I6" s="2" t="s">
        <v>2</v>
      </c>
      <c r="J6" s="40"/>
      <c r="K6" s="33" t="str">
        <f>IF(Costpdend="","",IF(Costpdend&lt;Costpdbegin,"&lt;&lt; Not a valid cost report period for designated Wage Index FY",IF(Costpdbegin&lt;DATE(WIFY-5,10,1)," &lt;&lt; Not a valid cost report period for designated Wage Index FY",IF(Costpdbegin&gt;DATE(WIFY-4,9,30)," &lt;&lt; Not a valid cost report period for designated Wage Index FY",""))))</f>
        <v/>
      </c>
    </row>
    <row r="7" spans="1:11" ht="18.75" x14ac:dyDescent="0.25">
      <c r="A7" s="3" t="s">
        <v>4</v>
      </c>
      <c r="B7" t="s">
        <v>52</v>
      </c>
      <c r="J7" s="15" t="str">
        <f>IF(Costpdend&lt;&gt;"",Costpdend,"")</f>
        <v/>
      </c>
    </row>
    <row r="8" spans="1:11" ht="18.75" x14ac:dyDescent="0.25">
      <c r="A8" s="3" t="s">
        <v>5</v>
      </c>
      <c r="B8" t="s">
        <v>55</v>
      </c>
      <c r="J8" s="15" t="str">
        <f>IF(Costpdend&lt;&gt;"",DATE(YEAR(Costpdend)-3,MONTH(Costpdend),DAY(Costpdend)+1),"")</f>
        <v/>
      </c>
    </row>
    <row r="10" spans="1:11" x14ac:dyDescent="0.25">
      <c r="B10" s="4" t="s">
        <v>38</v>
      </c>
      <c r="C10" s="4"/>
      <c r="D10" s="4"/>
      <c r="E10" s="4"/>
      <c r="F10" s="4"/>
      <c r="G10" s="4"/>
    </row>
    <row r="11" spans="1:11" x14ac:dyDescent="0.25">
      <c r="C11" s="34" t="s">
        <v>50</v>
      </c>
    </row>
    <row r="12" spans="1:11" ht="18.75" x14ac:dyDescent="0.3">
      <c r="A12" s="3" t="s">
        <v>6</v>
      </c>
      <c r="B12" t="s">
        <v>30</v>
      </c>
      <c r="J12" s="37"/>
    </row>
    <row r="13" spans="1:11" ht="18.75" x14ac:dyDescent="0.3">
      <c r="A13" s="3" t="s">
        <v>7</v>
      </c>
      <c r="B13" t="s">
        <v>31</v>
      </c>
      <c r="J13" s="37"/>
      <c r="K13" s="33" t="str">
        <f>IF(Costpdnew&lt;&gt;"",IF(Costpdnew&gt;Effdatenew," &lt;&lt; Must be on or before Plan effective date",""),"")</f>
        <v/>
      </c>
    </row>
    <row r="15" spans="1:11" x14ac:dyDescent="0.25">
      <c r="B15" s="6" t="s">
        <v>11</v>
      </c>
      <c r="C15" s="6"/>
      <c r="D15" s="6"/>
      <c r="E15" s="6"/>
      <c r="F15" s="6"/>
      <c r="G15" s="6"/>
    </row>
    <row r="16" spans="1:11" x14ac:dyDescent="0.25">
      <c r="J16" s="9"/>
    </row>
    <row r="17" spans="1:10" ht="18.75" x14ac:dyDescent="0.25">
      <c r="A17" s="3" t="s">
        <v>8</v>
      </c>
      <c r="B17" t="s">
        <v>62</v>
      </c>
      <c r="J17" s="16" t="str">
        <f>IF(Costpdnew="",Begin3yravg,Costpdnew)</f>
        <v/>
      </c>
    </row>
    <row r="18" spans="1:10" ht="18.75" x14ac:dyDescent="0.25">
      <c r="A18" s="3" t="s">
        <v>9</v>
      </c>
      <c r="B18" t="s">
        <v>53</v>
      </c>
      <c r="J18" s="16" t="str">
        <f>End3yravg</f>
        <v/>
      </c>
    </row>
    <row r="19" spans="1:10" ht="18.75" customHeight="1" x14ac:dyDescent="0.25">
      <c r="A19" s="3" t="s">
        <v>10</v>
      </c>
      <c r="B19" t="s">
        <v>63</v>
      </c>
    </row>
    <row r="20" spans="1:10" x14ac:dyDescent="0.25">
      <c r="A20" s="3"/>
      <c r="B20" s="5" t="s">
        <v>44</v>
      </c>
      <c r="C20" s="5"/>
    </row>
    <row r="21" spans="1:10" x14ac:dyDescent="0.25">
      <c r="A21" s="3"/>
      <c r="D21" s="8" t="s">
        <v>45</v>
      </c>
      <c r="F21" s="8" t="s">
        <v>16</v>
      </c>
      <c r="G21" s="2"/>
      <c r="H21" s="8" t="s">
        <v>45</v>
      </c>
      <c r="J21" s="8" t="s">
        <v>16</v>
      </c>
    </row>
    <row r="22" spans="1:10" ht="18.75" x14ac:dyDescent="0.3">
      <c r="C22" s="2">
        <v>1</v>
      </c>
      <c r="D22" s="41"/>
      <c r="E22" s="2" t="str">
        <f t="shared" ref="E22:E39" si="0">IF(D22="","",IF(D22&lt;Beginavg,"&lt;ERR&gt;",IF(D22&gt;End3yravg,"&lt;ERR&gt;","")))</f>
        <v/>
      </c>
      <c r="F22" s="38"/>
      <c r="G22" s="2">
        <v>19</v>
      </c>
      <c r="H22" s="41"/>
      <c r="I22" s="2" t="str">
        <f t="shared" ref="I22:I39" si="1">IF(H22="","",IF(H22&lt;Beginavg,"&lt;ERR&gt;",IF(H22&gt;End3yravg,"&lt;ERR&gt;","")))</f>
        <v/>
      </c>
      <c r="J22" s="38"/>
    </row>
    <row r="23" spans="1:10" ht="18.75" x14ac:dyDescent="0.3">
      <c r="C23" s="2">
        <f>C22+1</f>
        <v>2</v>
      </c>
      <c r="D23" s="41"/>
      <c r="E23" s="2" t="str">
        <f t="shared" si="0"/>
        <v/>
      </c>
      <c r="F23" s="38"/>
      <c r="G23" s="2">
        <f t="shared" ref="G23:G39" si="2">G22+1</f>
        <v>20</v>
      </c>
      <c r="H23" s="41"/>
      <c r="I23" s="2" t="str">
        <f t="shared" si="1"/>
        <v/>
      </c>
      <c r="J23" s="38"/>
    </row>
    <row r="24" spans="1:10" ht="18.75" x14ac:dyDescent="0.3">
      <c r="C24" s="2">
        <f t="shared" ref="C24:C39" si="3">C23+1</f>
        <v>3</v>
      </c>
      <c r="D24" s="41"/>
      <c r="E24" s="2" t="str">
        <f t="shared" si="0"/>
        <v/>
      </c>
      <c r="F24" s="38"/>
      <c r="G24" s="2">
        <f t="shared" si="2"/>
        <v>21</v>
      </c>
      <c r="H24" s="41"/>
      <c r="I24" s="2" t="str">
        <f t="shared" si="1"/>
        <v/>
      </c>
      <c r="J24" s="38"/>
    </row>
    <row r="25" spans="1:10" ht="18.75" x14ac:dyDescent="0.3">
      <c r="C25" s="2">
        <f t="shared" si="3"/>
        <v>4</v>
      </c>
      <c r="D25" s="41"/>
      <c r="E25" s="2" t="str">
        <f t="shared" si="0"/>
        <v/>
      </c>
      <c r="F25" s="38"/>
      <c r="G25" s="2">
        <f t="shared" si="2"/>
        <v>22</v>
      </c>
      <c r="H25" s="41"/>
      <c r="I25" s="2" t="str">
        <f t="shared" si="1"/>
        <v/>
      </c>
      <c r="J25" s="38"/>
    </row>
    <row r="26" spans="1:10" ht="18.75" x14ac:dyDescent="0.3">
      <c r="C26" s="2">
        <f t="shared" si="3"/>
        <v>5</v>
      </c>
      <c r="D26" s="41"/>
      <c r="E26" s="2" t="str">
        <f t="shared" si="0"/>
        <v/>
      </c>
      <c r="F26" s="38"/>
      <c r="G26" s="2">
        <f t="shared" si="2"/>
        <v>23</v>
      </c>
      <c r="H26" s="41"/>
      <c r="I26" s="2" t="str">
        <f t="shared" si="1"/>
        <v/>
      </c>
      <c r="J26" s="38"/>
    </row>
    <row r="27" spans="1:10" ht="18.75" x14ac:dyDescent="0.3">
      <c r="C27" s="2">
        <f t="shared" si="3"/>
        <v>6</v>
      </c>
      <c r="D27" s="41"/>
      <c r="E27" s="2" t="str">
        <f t="shared" si="0"/>
        <v/>
      </c>
      <c r="F27" s="38"/>
      <c r="G27" s="2">
        <f t="shared" si="2"/>
        <v>24</v>
      </c>
      <c r="H27" s="41"/>
      <c r="I27" s="2" t="str">
        <f t="shared" si="1"/>
        <v/>
      </c>
      <c r="J27" s="38"/>
    </row>
    <row r="28" spans="1:10" ht="18.75" x14ac:dyDescent="0.3">
      <c r="C28" s="2">
        <f t="shared" si="3"/>
        <v>7</v>
      </c>
      <c r="D28" s="41"/>
      <c r="E28" s="2" t="str">
        <f t="shared" si="0"/>
        <v/>
      </c>
      <c r="F28" s="38"/>
      <c r="G28" s="2">
        <f t="shared" si="2"/>
        <v>25</v>
      </c>
      <c r="H28" s="41"/>
      <c r="I28" s="2" t="str">
        <f t="shared" si="1"/>
        <v/>
      </c>
      <c r="J28" s="38"/>
    </row>
    <row r="29" spans="1:10" ht="18.75" x14ac:dyDescent="0.3">
      <c r="C29" s="2">
        <f t="shared" si="3"/>
        <v>8</v>
      </c>
      <c r="D29" s="41"/>
      <c r="E29" s="2" t="str">
        <f t="shared" si="0"/>
        <v/>
      </c>
      <c r="F29" s="38"/>
      <c r="G29" s="2">
        <f t="shared" si="2"/>
        <v>26</v>
      </c>
      <c r="H29" s="41"/>
      <c r="I29" s="2" t="str">
        <f t="shared" si="1"/>
        <v/>
      </c>
      <c r="J29" s="38"/>
    </row>
    <row r="30" spans="1:10" ht="18.75" x14ac:dyDescent="0.3">
      <c r="C30" s="2">
        <f t="shared" si="3"/>
        <v>9</v>
      </c>
      <c r="D30" s="41"/>
      <c r="E30" s="2" t="str">
        <f t="shared" si="0"/>
        <v/>
      </c>
      <c r="F30" s="38"/>
      <c r="G30" s="2">
        <f t="shared" si="2"/>
        <v>27</v>
      </c>
      <c r="H30" s="41"/>
      <c r="I30" s="2" t="str">
        <f t="shared" si="1"/>
        <v/>
      </c>
      <c r="J30" s="38"/>
    </row>
    <row r="31" spans="1:10" ht="18.75" x14ac:dyDescent="0.3">
      <c r="C31" s="2">
        <f t="shared" si="3"/>
        <v>10</v>
      </c>
      <c r="D31" s="41"/>
      <c r="E31" s="2" t="str">
        <f t="shared" si="0"/>
        <v/>
      </c>
      <c r="F31" s="38"/>
      <c r="G31" s="2">
        <f t="shared" si="2"/>
        <v>28</v>
      </c>
      <c r="H31" s="41"/>
      <c r="I31" s="2" t="str">
        <f t="shared" si="1"/>
        <v/>
      </c>
      <c r="J31" s="38"/>
    </row>
    <row r="32" spans="1:10" ht="18.75" x14ac:dyDescent="0.3">
      <c r="C32" s="2">
        <f t="shared" si="3"/>
        <v>11</v>
      </c>
      <c r="D32" s="41"/>
      <c r="E32" s="2" t="str">
        <f t="shared" si="0"/>
        <v/>
      </c>
      <c r="F32" s="38"/>
      <c r="G32" s="2">
        <f t="shared" si="2"/>
        <v>29</v>
      </c>
      <c r="H32" s="41"/>
      <c r="I32" s="2" t="str">
        <f t="shared" si="1"/>
        <v/>
      </c>
      <c r="J32" s="38"/>
    </row>
    <row r="33" spans="1:10" ht="18.75" x14ac:dyDescent="0.3">
      <c r="C33" s="2">
        <f t="shared" si="3"/>
        <v>12</v>
      </c>
      <c r="D33" s="41"/>
      <c r="E33" s="2" t="str">
        <f t="shared" si="0"/>
        <v/>
      </c>
      <c r="F33" s="38"/>
      <c r="G33" s="2">
        <f t="shared" si="2"/>
        <v>30</v>
      </c>
      <c r="H33" s="41"/>
      <c r="I33" s="2" t="str">
        <f t="shared" si="1"/>
        <v/>
      </c>
      <c r="J33" s="38"/>
    </row>
    <row r="34" spans="1:10" ht="18.75" x14ac:dyDescent="0.3">
      <c r="C34" s="2">
        <f t="shared" si="3"/>
        <v>13</v>
      </c>
      <c r="D34" s="41"/>
      <c r="E34" s="2" t="str">
        <f t="shared" si="0"/>
        <v/>
      </c>
      <c r="F34" s="38"/>
      <c r="G34" s="2">
        <f t="shared" si="2"/>
        <v>31</v>
      </c>
      <c r="H34" s="41"/>
      <c r="I34" s="2" t="str">
        <f t="shared" si="1"/>
        <v/>
      </c>
      <c r="J34" s="38"/>
    </row>
    <row r="35" spans="1:10" ht="18.75" x14ac:dyDescent="0.3">
      <c r="C35" s="2">
        <f t="shared" si="3"/>
        <v>14</v>
      </c>
      <c r="D35" s="41"/>
      <c r="E35" s="2" t="str">
        <f t="shared" si="0"/>
        <v/>
      </c>
      <c r="F35" s="38"/>
      <c r="G35" s="2">
        <f t="shared" si="2"/>
        <v>32</v>
      </c>
      <c r="H35" s="41"/>
      <c r="I35" s="2" t="str">
        <f t="shared" si="1"/>
        <v/>
      </c>
      <c r="J35" s="38"/>
    </row>
    <row r="36" spans="1:10" ht="18.75" x14ac:dyDescent="0.3">
      <c r="C36" s="2">
        <f t="shared" si="3"/>
        <v>15</v>
      </c>
      <c r="D36" s="41"/>
      <c r="E36" s="2" t="str">
        <f t="shared" si="0"/>
        <v/>
      </c>
      <c r="F36" s="38"/>
      <c r="G36" s="2">
        <f t="shared" si="2"/>
        <v>33</v>
      </c>
      <c r="H36" s="41"/>
      <c r="I36" s="2" t="str">
        <f t="shared" si="1"/>
        <v/>
      </c>
      <c r="J36" s="38"/>
    </row>
    <row r="37" spans="1:10" ht="18.75" x14ac:dyDescent="0.3">
      <c r="C37" s="2">
        <f t="shared" si="3"/>
        <v>16</v>
      </c>
      <c r="D37" s="41"/>
      <c r="E37" s="2" t="str">
        <f t="shared" si="0"/>
        <v/>
      </c>
      <c r="F37" s="38"/>
      <c r="G37" s="2">
        <f t="shared" si="2"/>
        <v>34</v>
      </c>
      <c r="H37" s="41"/>
      <c r="I37" s="2" t="str">
        <f t="shared" si="1"/>
        <v/>
      </c>
      <c r="J37" s="38"/>
    </row>
    <row r="38" spans="1:10" ht="18.75" x14ac:dyDescent="0.3">
      <c r="C38" s="2">
        <f t="shared" si="3"/>
        <v>17</v>
      </c>
      <c r="D38" s="41"/>
      <c r="E38" s="2" t="str">
        <f t="shared" si="0"/>
        <v/>
      </c>
      <c r="F38" s="38"/>
      <c r="G38" s="2">
        <f t="shared" si="2"/>
        <v>35</v>
      </c>
      <c r="H38" s="41"/>
      <c r="I38" s="2" t="str">
        <f t="shared" si="1"/>
        <v/>
      </c>
      <c r="J38" s="38"/>
    </row>
    <row r="39" spans="1:10" ht="18.75" x14ac:dyDescent="0.3">
      <c r="C39" s="2">
        <f t="shared" si="3"/>
        <v>18</v>
      </c>
      <c r="D39" s="41"/>
      <c r="E39" s="2" t="str">
        <f t="shared" si="0"/>
        <v/>
      </c>
      <c r="F39" s="38"/>
      <c r="G39" s="2">
        <f t="shared" si="2"/>
        <v>36</v>
      </c>
      <c r="H39" s="41"/>
      <c r="I39" s="2" t="str">
        <f t="shared" si="1"/>
        <v/>
      </c>
      <c r="J39" s="38"/>
    </row>
    <row r="41" spans="1:10" ht="18.75" x14ac:dyDescent="0.3">
      <c r="A41" s="3" t="s">
        <v>13</v>
      </c>
      <c r="B41" t="s">
        <v>24</v>
      </c>
      <c r="J41" s="11" t="str">
        <f>IF(Costpdnew="","36",(YEAR(End3yravg+1)-YEAR(Costpdnew))*12+MONTH(End3yravg+1)-MONTH(Costpdnew))</f>
        <v>36</v>
      </c>
    </row>
    <row r="42" spans="1:10" ht="18.75" x14ac:dyDescent="0.3">
      <c r="A42" s="3" t="s">
        <v>14</v>
      </c>
      <c r="B42" t="s">
        <v>25</v>
      </c>
      <c r="H42" s="31"/>
      <c r="J42" s="17">
        <f>SUMIF(ERR1to18,"",Contrib1to18)+SUMIF(I22:I39,"",Contrib19to36)</f>
        <v>0</v>
      </c>
    </row>
    <row r="43" spans="1:10" ht="18.75" x14ac:dyDescent="0.3">
      <c r="A43" s="3" t="s">
        <v>15</v>
      </c>
      <c r="B43" t="s">
        <v>65</v>
      </c>
      <c r="J43" s="27">
        <f>J42/J41</f>
        <v>0</v>
      </c>
    </row>
    <row r="44" spans="1:10" ht="18.75" x14ac:dyDescent="0.3">
      <c r="A44" s="3" t="s">
        <v>17</v>
      </c>
      <c r="B44" t="s">
        <v>21</v>
      </c>
      <c r="J44" s="30">
        <f>IF(Costpdend&lt;&gt;"",(YEAR(Costpdend+1)-YEAR(Costpdbegin))*12+MONTH(Costpdend+1)-MONTH(Costpdbegin),0)</f>
        <v>0</v>
      </c>
    </row>
    <row r="45" spans="1:10" ht="18.75" x14ac:dyDescent="0.3">
      <c r="A45" s="3" t="s">
        <v>18</v>
      </c>
      <c r="B45" t="s">
        <v>64</v>
      </c>
      <c r="J45" s="17">
        <f>J43*J44</f>
        <v>0</v>
      </c>
    </row>
    <row r="46" spans="1:10" x14ac:dyDescent="0.25">
      <c r="B46" s="1"/>
      <c r="C46" s="1"/>
      <c r="J46" s="9"/>
    </row>
    <row r="47" spans="1:10" x14ac:dyDescent="0.25">
      <c r="B47" s="6" t="s">
        <v>23</v>
      </c>
      <c r="C47" s="6"/>
      <c r="D47" s="6"/>
      <c r="E47" s="6"/>
      <c r="F47" s="6"/>
      <c r="G47" s="6"/>
    </row>
    <row r="48" spans="1:10" x14ac:dyDescent="0.25">
      <c r="B48" s="45" t="s">
        <v>54</v>
      </c>
      <c r="C48" s="5"/>
      <c r="D48" s="5"/>
      <c r="E48" s="5"/>
      <c r="F48" s="5"/>
      <c r="G48" s="5"/>
    </row>
    <row r="49" spans="1:10" ht="18.75" x14ac:dyDescent="0.3">
      <c r="A49" s="3" t="s">
        <v>19</v>
      </c>
      <c r="B49" s="43" t="s">
        <v>51</v>
      </c>
      <c r="J49" s="38"/>
    </row>
    <row r="50" spans="1:10" ht="18.75" x14ac:dyDescent="0.3">
      <c r="A50" s="3" t="s">
        <v>20</v>
      </c>
      <c r="B50" t="s">
        <v>67</v>
      </c>
      <c r="J50" s="18">
        <f>IF(WIFY&gt;2012,IF(WIFY&lt;2023,Prefundinginstallment*Costpdmths/12,0),0)</f>
        <v>0</v>
      </c>
    </row>
    <row r="51" spans="1:10" ht="18.75" x14ac:dyDescent="0.3">
      <c r="A51" s="3" t="s">
        <v>22</v>
      </c>
      <c r="B51" t="s">
        <v>66</v>
      </c>
      <c r="J51" s="18">
        <f>J50+J45</f>
        <v>0</v>
      </c>
    </row>
    <row r="54" spans="1:10" ht="27" customHeight="1" x14ac:dyDescent="0.3">
      <c r="A54" s="28" t="s">
        <v>48</v>
      </c>
      <c r="C54" s="48"/>
      <c r="D54" s="48"/>
      <c r="E54" s="48"/>
      <c r="F54" s="48"/>
      <c r="G54" s="48"/>
      <c r="H54" s="48"/>
      <c r="I54" t="s">
        <v>49</v>
      </c>
      <c r="J54" s="39"/>
    </row>
  </sheetData>
  <sheetProtection sheet="1" objects="1" scenarios="1" insertHyperlinks="0" selectLockedCells="1"/>
  <mergeCells count="3">
    <mergeCell ref="A1:J1"/>
    <mergeCell ref="C2:H2"/>
    <mergeCell ref="C54:H54"/>
  </mergeCells>
  <phoneticPr fontId="4" type="noConversion"/>
  <pageMargins left="0.71" right="0.7" top="0.56999999999999995" bottom="0.4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Pension Cost Instructions </vt:lpstr>
      <vt:lpstr>Automated Pension Cost Wrksht</vt:lpstr>
      <vt:lpstr>Begin3yravg</vt:lpstr>
      <vt:lpstr>Beginavg</vt:lpstr>
      <vt:lpstr>Contrib19to36</vt:lpstr>
      <vt:lpstr>Contrib1to18</vt:lpstr>
      <vt:lpstr>Costpdbegin</vt:lpstr>
      <vt:lpstr>Costpdend</vt:lpstr>
      <vt:lpstr>Costpdmths</vt:lpstr>
      <vt:lpstr>Costpdnew</vt:lpstr>
      <vt:lpstr>Effdatenew</vt:lpstr>
      <vt:lpstr>End3yravg</vt:lpstr>
      <vt:lpstr>ERR19to36</vt:lpstr>
      <vt:lpstr>ERR1to18</vt:lpstr>
      <vt:lpstr>Prefundinginstallment</vt:lpstr>
      <vt:lpstr>Providername</vt:lpstr>
      <vt:lpstr>Providernumber</vt:lpstr>
      <vt:lpstr>WIFY</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RUSSELL WEATHERHOLTZ</cp:lastModifiedBy>
  <cp:lastPrinted>2015-09-17T18:15:09Z</cp:lastPrinted>
  <dcterms:created xsi:type="dcterms:W3CDTF">2011-10-21T14:45:58Z</dcterms:created>
  <dcterms:modified xsi:type="dcterms:W3CDTF">2015-09-17T18:15:11Z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-1210468409</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-163642487</vt:i4>
  </property>
</Properties>
</file>